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75" windowWidth="15150" windowHeight="9345"/>
  </bookViews>
  <sheets>
    <sheet name="Лист2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P22" i="2"/>
  <c r="Q19"/>
  <c r="Q13"/>
  <c r="Q7"/>
  <c r="G17"/>
  <c r="G13"/>
  <c r="G11"/>
  <c r="G7"/>
  <c r="D19"/>
  <c r="D17"/>
  <c r="U17" s="1"/>
  <c r="D13"/>
  <c r="D11"/>
  <c r="N11" s="1"/>
  <c r="D7"/>
  <c r="N7" s="1"/>
  <c r="H17" l="1"/>
  <c r="N17"/>
  <c r="R13"/>
  <c r="U19"/>
  <c r="K19"/>
  <c r="N19"/>
  <c r="R19"/>
  <c r="K13"/>
  <c r="U13"/>
  <c r="R7"/>
  <c r="H13"/>
  <c r="N13"/>
  <c r="K17"/>
  <c r="H7"/>
  <c r="H11"/>
</calcChain>
</file>

<file path=xl/sharedStrings.xml><?xml version="1.0" encoding="utf-8"?>
<sst xmlns="http://schemas.openxmlformats.org/spreadsheetml/2006/main" count="87" uniqueCount="65">
  <si>
    <t>-</t>
  </si>
  <si>
    <r>
      <t xml:space="preserve">Коробка под заливку </t>
    </r>
    <r>
      <rPr>
        <b/>
        <i/>
        <sz val="8"/>
        <rFont val="Arial CYR"/>
        <charset val="204"/>
      </rPr>
      <t>пластиковая</t>
    </r>
  </si>
  <si>
    <t>5 мм</t>
  </si>
  <si>
    <t>(Германия)</t>
  </si>
  <si>
    <t>(Испания)</t>
  </si>
  <si>
    <t>(Франция)</t>
  </si>
  <si>
    <t>55 мм</t>
  </si>
  <si>
    <t xml:space="preserve"> 5 мм - 10 мм</t>
  </si>
  <si>
    <t xml:space="preserve"> 70 - 100 мм</t>
  </si>
  <si>
    <r>
      <t xml:space="preserve">Люки для установки механизмов 45х45 </t>
    </r>
    <r>
      <rPr>
        <i/>
        <sz val="10"/>
        <rFont val="Arial CYR"/>
        <charset val="204"/>
      </rPr>
      <t xml:space="preserve">                  </t>
    </r>
    <r>
      <rPr>
        <b/>
        <i/>
        <sz val="8"/>
        <rFont val="Arial CYR"/>
        <charset val="204"/>
      </rPr>
      <t>в комплекте с суппортами</t>
    </r>
  </si>
  <si>
    <t>Глубина установки</t>
  </si>
  <si>
    <t>Глубина крышки</t>
  </si>
  <si>
    <t xml:space="preserve">Количество модулей </t>
  </si>
  <si>
    <t>Количество модулей</t>
  </si>
  <si>
    <t>8 - 9</t>
  </si>
  <si>
    <t>6 мм</t>
  </si>
  <si>
    <t>61 мм</t>
  </si>
  <si>
    <t>65 мм</t>
  </si>
  <si>
    <t>5 - 10 мм</t>
  </si>
  <si>
    <t xml:space="preserve"> 65 мм</t>
  </si>
  <si>
    <t>Розетка 2к+3 45х45 мм</t>
  </si>
  <si>
    <t>70 мм</t>
  </si>
  <si>
    <r>
      <t>Electraplan</t>
    </r>
    <r>
      <rPr>
        <i/>
        <sz val="14"/>
        <rFont val="Arial CYR"/>
        <charset val="204"/>
      </rPr>
      <t xml:space="preserve"> </t>
    </r>
  </si>
  <si>
    <t>VERGOKAN</t>
  </si>
  <si>
    <t>1,5 - 3</t>
  </si>
  <si>
    <r>
      <t xml:space="preserve"> 2</t>
    </r>
    <r>
      <rPr>
        <i/>
        <sz val="9"/>
        <rFont val="Arial CYR"/>
        <charset val="204"/>
      </rPr>
      <t>(45х45)</t>
    </r>
  </si>
  <si>
    <r>
      <t>1</t>
    </r>
    <r>
      <rPr>
        <i/>
        <sz val="9"/>
        <rFont val="Arial CYR"/>
        <charset val="204"/>
      </rPr>
      <t>(45х45)</t>
    </r>
    <r>
      <rPr>
        <b/>
        <i/>
        <sz val="9"/>
        <rFont val="Arial CYR"/>
        <charset val="204"/>
      </rPr>
      <t>+1</t>
    </r>
    <r>
      <rPr>
        <i/>
        <sz val="9"/>
        <rFont val="Arial CYR"/>
        <charset val="204"/>
      </rPr>
      <t>(45х22,5)</t>
    </r>
  </si>
  <si>
    <r>
      <t>3</t>
    </r>
    <r>
      <rPr>
        <i/>
        <sz val="9"/>
        <rFont val="Arial CYR"/>
        <charset val="204"/>
      </rPr>
      <t>(45х45)</t>
    </r>
  </si>
  <si>
    <r>
      <t xml:space="preserve"> 8</t>
    </r>
    <r>
      <rPr>
        <i/>
        <sz val="9"/>
        <rFont val="Arial CYR"/>
        <charset val="204"/>
      </rPr>
      <t>(45х45)</t>
    </r>
    <r>
      <rPr>
        <b/>
        <i/>
        <sz val="9"/>
        <rFont val="Arial CYR"/>
        <charset val="204"/>
      </rPr>
      <t>+2</t>
    </r>
    <r>
      <rPr>
        <i/>
        <sz val="9"/>
        <rFont val="Arial CYR"/>
        <charset val="204"/>
      </rPr>
      <t>(45х22,5)</t>
    </r>
  </si>
  <si>
    <r>
      <t>8</t>
    </r>
    <r>
      <rPr>
        <i/>
        <sz val="9"/>
        <rFont val="Arial CYR"/>
        <charset val="204"/>
      </rPr>
      <t>(45х45)</t>
    </r>
  </si>
  <si>
    <r>
      <t>9</t>
    </r>
    <r>
      <rPr>
        <i/>
        <sz val="9"/>
        <rFont val="Arial CYR"/>
        <charset val="204"/>
      </rPr>
      <t>(45х45)</t>
    </r>
  </si>
  <si>
    <t>Артикул</t>
  </si>
  <si>
    <t>EAA-100</t>
  </si>
  <si>
    <r>
      <t xml:space="preserve"> 8</t>
    </r>
    <r>
      <rPr>
        <i/>
        <sz val="10"/>
        <rFont val="Arial CYR"/>
        <charset val="204"/>
      </rPr>
      <t>(45х45)</t>
    </r>
  </si>
  <si>
    <t>SF 470</t>
  </si>
  <si>
    <t>G44</t>
  </si>
  <si>
    <t>32316.41+30903.09</t>
  </si>
  <si>
    <t>15913.23</t>
  </si>
  <si>
    <t>60 мм</t>
  </si>
  <si>
    <r>
      <rPr>
        <b/>
        <sz val="14"/>
        <color indexed="10"/>
        <rFont val="Calibri"/>
        <family val="2"/>
        <charset val="204"/>
      </rPr>
      <t>Δ</t>
    </r>
    <r>
      <rPr>
        <b/>
        <i/>
        <sz val="14"/>
        <color indexed="10"/>
        <rFont val="Arial CYR"/>
        <charset val="204"/>
      </rPr>
      <t>, %</t>
    </r>
  </si>
  <si>
    <t>(Бельгия)</t>
  </si>
  <si>
    <t>Efapel</t>
  </si>
  <si>
    <t>(Португалия)</t>
  </si>
  <si>
    <t>75 мм</t>
  </si>
  <si>
    <r>
      <rPr>
        <b/>
        <sz val="14"/>
        <color theme="9" tint="-0.249977111117893"/>
        <rFont val="Calibri"/>
        <family val="2"/>
        <charset val="204"/>
      </rPr>
      <t>Δ</t>
    </r>
    <r>
      <rPr>
        <b/>
        <i/>
        <sz val="14"/>
        <color theme="9" tint="-0.249977111117893"/>
        <rFont val="Arial CYR"/>
        <charset val="204"/>
      </rPr>
      <t>, %</t>
    </r>
  </si>
  <si>
    <t>83002 CAT</t>
  </si>
  <si>
    <t>83008 CAT</t>
  </si>
  <si>
    <t>45131 SBR</t>
  </si>
  <si>
    <t xml:space="preserve">5 мм </t>
  </si>
  <si>
    <t>Курс еро (ЦБ)</t>
  </si>
  <si>
    <t>30316.41+(30903.89+30904.09)х2</t>
  </si>
  <si>
    <r>
      <rPr>
        <b/>
        <sz val="14"/>
        <color theme="9" tint="-0.499984740745262"/>
        <rFont val="Calibri"/>
        <family val="2"/>
        <charset val="204"/>
      </rPr>
      <t>Δ</t>
    </r>
    <r>
      <rPr>
        <b/>
        <i/>
        <sz val="14"/>
        <color theme="9" tint="-0.499984740745262"/>
        <rFont val="Arial CYR"/>
        <charset val="204"/>
      </rPr>
      <t>, %</t>
    </r>
  </si>
  <si>
    <r>
      <rPr>
        <b/>
        <sz val="14"/>
        <color rgb="FF00B050"/>
        <rFont val="Calibri"/>
        <family val="2"/>
        <charset val="204"/>
      </rPr>
      <t>Δ</t>
    </r>
    <r>
      <rPr>
        <b/>
        <i/>
        <sz val="14"/>
        <color rgb="FF00B050"/>
        <rFont val="Arial CYR"/>
        <charset val="204"/>
      </rPr>
      <t>, %</t>
    </r>
  </si>
  <si>
    <r>
      <rPr>
        <b/>
        <sz val="14"/>
        <color theme="3" tint="-0.249977111117893"/>
        <rFont val="Calibri"/>
        <family val="2"/>
        <charset val="204"/>
      </rPr>
      <t>Δ</t>
    </r>
    <r>
      <rPr>
        <b/>
        <i/>
        <sz val="14"/>
        <color theme="3" tint="-0.249977111117893"/>
        <rFont val="Arial CYR"/>
        <charset val="204"/>
      </rPr>
      <t>, %</t>
    </r>
  </si>
  <si>
    <t>K01-9</t>
  </si>
  <si>
    <t>7405116+7407224+2*7407308</t>
  </si>
  <si>
    <t>7405321+3х7407224+3х740731238</t>
  </si>
  <si>
    <r>
      <t xml:space="preserve">OBO </t>
    </r>
    <r>
      <rPr>
        <b/>
        <i/>
        <sz val="14"/>
        <rFont val="Arial CYR"/>
        <charset val="204"/>
      </rPr>
      <t>Bettermann</t>
    </r>
    <r>
      <rPr>
        <sz val="8"/>
        <rFont val="Arial Cyr"/>
        <charset val="204"/>
      </rPr>
      <t>01.03.15</t>
    </r>
    <r>
      <rPr>
        <b/>
        <i/>
        <sz val="14"/>
        <color indexed="52"/>
        <rFont val="Arial CYR"/>
        <charset val="204"/>
      </rPr>
      <t xml:space="preserve"> </t>
    </r>
  </si>
  <si>
    <t>ISM50638</t>
  </si>
  <si>
    <t>ISM50330</t>
  </si>
  <si>
    <r>
      <t xml:space="preserve">Simon </t>
    </r>
    <r>
      <rPr>
        <sz val="8"/>
        <rFont val="Arial Cyr"/>
        <charset val="204"/>
      </rPr>
      <t>01.02.16</t>
    </r>
  </si>
  <si>
    <r>
      <t>Legrand</t>
    </r>
    <r>
      <rPr>
        <b/>
        <i/>
        <sz val="14"/>
        <rFont val="Arial CYR"/>
        <charset val="204"/>
      </rPr>
      <t xml:space="preserve"> </t>
    </r>
    <r>
      <rPr>
        <sz val="8"/>
        <rFont val="Arial Cyr"/>
        <charset val="204"/>
      </rPr>
      <t>18.01.16</t>
    </r>
  </si>
  <si>
    <t>ALB45282</t>
  </si>
  <si>
    <t>склад</t>
  </si>
  <si>
    <r>
      <t xml:space="preserve">Schneider Electric </t>
    </r>
    <r>
      <rPr>
        <sz val="8"/>
        <rFont val="Arial Cyr"/>
        <charset val="204"/>
      </rPr>
      <t>26.09.16</t>
    </r>
  </si>
</sst>
</file>

<file path=xl/styles.xml><?xml version="1.0" encoding="utf-8"?>
<styleSheet xmlns="http://schemas.openxmlformats.org/spreadsheetml/2006/main">
  <numFmts count="4">
    <numFmt numFmtId="44" formatCode="_-* #,##0.00&quot;р.&quot;_-;\-* #,##0.00&quot;р.&quot;_-;_-* &quot;-&quot;??&quot;р.&quot;_-;_-@_-"/>
    <numFmt numFmtId="164" formatCode="[$€-2]\ #,##0.00"/>
    <numFmt numFmtId="165" formatCode="#,##0.00&quot;р.&quot;"/>
    <numFmt numFmtId="166" formatCode="#,##0.0000"/>
  </numFmts>
  <fonts count="46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i/>
      <sz val="9"/>
      <name val="Arial CYR"/>
      <charset val="204"/>
    </font>
    <font>
      <b/>
      <i/>
      <sz val="10"/>
      <name val="Arial CYR"/>
      <charset val="204"/>
    </font>
    <font>
      <b/>
      <i/>
      <sz val="8"/>
      <name val="Arial CYR"/>
      <charset val="204"/>
    </font>
    <font>
      <b/>
      <i/>
      <sz val="10"/>
      <color indexed="10"/>
      <name val="Arial CYR"/>
      <charset val="204"/>
    </font>
    <font>
      <b/>
      <i/>
      <sz val="12"/>
      <color indexed="52"/>
      <name val="Arial CYR"/>
      <charset val="204"/>
    </font>
    <font>
      <b/>
      <i/>
      <sz val="12"/>
      <color indexed="10"/>
      <name val="Arial CYR"/>
      <charset val="204"/>
    </font>
    <font>
      <b/>
      <i/>
      <sz val="14"/>
      <color indexed="52"/>
      <name val="Arial CYR"/>
      <charset val="204"/>
    </font>
    <font>
      <i/>
      <sz val="14"/>
      <name val="Arial CYR"/>
      <charset val="204"/>
    </font>
    <font>
      <b/>
      <i/>
      <sz val="14"/>
      <name val="Arial CYR"/>
      <charset val="204"/>
    </font>
    <font>
      <b/>
      <i/>
      <sz val="14"/>
      <color indexed="10"/>
      <name val="Arial CYR"/>
      <charset val="204"/>
    </font>
    <font>
      <i/>
      <sz val="9"/>
      <name val="Arial CYR"/>
      <charset val="204"/>
    </font>
    <font>
      <b/>
      <i/>
      <sz val="11"/>
      <name val="Arial CYR"/>
      <charset val="204"/>
    </font>
    <font>
      <b/>
      <i/>
      <sz val="12"/>
      <color indexed="8"/>
      <name val="Arial CYR"/>
      <charset val="204"/>
    </font>
    <font>
      <sz val="10"/>
      <color indexed="8"/>
      <name val="Arial CYR"/>
      <charset val="204"/>
    </font>
    <font>
      <b/>
      <sz val="14"/>
      <color indexed="10"/>
      <name val="Calibri"/>
      <family val="2"/>
      <charset val="204"/>
    </font>
    <font>
      <b/>
      <i/>
      <sz val="10"/>
      <color rgb="FFFF0000"/>
      <name val="Arial CYR"/>
      <charset val="204"/>
    </font>
    <font>
      <b/>
      <i/>
      <sz val="14"/>
      <color rgb="FFFF0000"/>
      <name val="Arial CYR"/>
      <charset val="204"/>
    </font>
    <font>
      <b/>
      <i/>
      <sz val="14"/>
      <color theme="3" tint="-0.249977111117893"/>
      <name val="Arial CYR"/>
      <charset val="204"/>
    </font>
    <font>
      <b/>
      <i/>
      <sz val="12"/>
      <color theme="3" tint="-0.249977111117893"/>
      <name val="Arial CYR"/>
      <charset val="204"/>
    </font>
    <font>
      <b/>
      <i/>
      <sz val="10"/>
      <color theme="3" tint="-0.249977111117893"/>
      <name val="Arial CYR"/>
      <charset val="204"/>
    </font>
    <font>
      <b/>
      <i/>
      <sz val="10"/>
      <color theme="9" tint="-0.249977111117893"/>
      <name val="Arial CYR"/>
      <charset val="204"/>
    </font>
    <font>
      <b/>
      <i/>
      <sz val="14"/>
      <color theme="9" tint="-0.249977111117893"/>
      <name val="Arial CYR"/>
      <charset val="204"/>
    </font>
    <font>
      <b/>
      <sz val="14"/>
      <color theme="9" tint="-0.249977111117893"/>
      <name val="Calibri"/>
      <family val="2"/>
      <charset val="204"/>
    </font>
    <font>
      <b/>
      <i/>
      <sz val="12"/>
      <color theme="9" tint="-0.249977111117893"/>
      <name val="Arial CYR"/>
      <charset val="204"/>
    </font>
    <font>
      <b/>
      <i/>
      <sz val="12"/>
      <color theme="4" tint="-0.249977111117893"/>
      <name val="Arial CYR"/>
      <charset val="204"/>
    </font>
    <font>
      <b/>
      <i/>
      <sz val="12"/>
      <color theme="4" tint="-0.499984740745262"/>
      <name val="Arial CYR"/>
      <charset val="204"/>
    </font>
    <font>
      <b/>
      <i/>
      <sz val="12"/>
      <color rgb="FFFF0000"/>
      <name val="Arial CYR"/>
      <charset val="204"/>
    </font>
    <font>
      <b/>
      <i/>
      <sz val="12"/>
      <color theme="9" tint="-0.499984740745262"/>
      <name val="Arial CYR"/>
      <charset val="204"/>
    </font>
    <font>
      <b/>
      <i/>
      <sz val="10"/>
      <color theme="9" tint="-0.499984740745262"/>
      <name val="Arial CYR"/>
      <charset val="204"/>
    </font>
    <font>
      <b/>
      <i/>
      <sz val="14"/>
      <color theme="9" tint="-0.499984740745262"/>
      <name val="Arial CYR"/>
      <charset val="204"/>
    </font>
    <font>
      <b/>
      <sz val="14"/>
      <color theme="9" tint="-0.499984740745262"/>
      <name val="Calibri"/>
      <family val="2"/>
      <charset val="204"/>
    </font>
    <font>
      <b/>
      <i/>
      <sz val="12"/>
      <color rgb="FF00B050"/>
      <name val="Arial CYR"/>
      <charset val="204"/>
    </font>
    <font>
      <b/>
      <i/>
      <sz val="14"/>
      <color rgb="FF00B050"/>
      <name val="Arial CYR"/>
      <charset val="204"/>
    </font>
    <font>
      <b/>
      <sz val="14"/>
      <color rgb="FF00B050"/>
      <name val="Calibri"/>
      <family val="2"/>
      <charset val="204"/>
    </font>
    <font>
      <b/>
      <i/>
      <sz val="14"/>
      <color theme="4" tint="-0.249977111117893"/>
      <name val="Arial CYR"/>
      <charset val="204"/>
    </font>
    <font>
      <b/>
      <sz val="14"/>
      <color theme="3" tint="-0.249977111117893"/>
      <name val="Calibri"/>
      <family val="2"/>
      <charset val="204"/>
    </font>
    <font>
      <b/>
      <i/>
      <sz val="10"/>
      <color rgb="FF00B050"/>
      <name val="Arial CYR"/>
      <charset val="204"/>
    </font>
    <font>
      <sz val="10"/>
      <color rgb="FFFF0000"/>
      <name val="Arial Cyr"/>
      <charset val="204"/>
    </font>
    <font>
      <i/>
      <sz val="10"/>
      <color indexed="10"/>
      <name val="Arial CYR"/>
      <charset val="204"/>
    </font>
    <font>
      <sz val="9"/>
      <name val="Arial CYR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0" fillId="0" borderId="0" xfId="0" applyNumberFormat="1"/>
    <xf numFmtId="0" fontId="0" fillId="0" borderId="1" xfId="0" applyFont="1" applyFill="1" applyBorder="1" applyAlignment="1">
      <alignment horizontal="center"/>
    </xf>
    <xf numFmtId="0" fontId="0" fillId="0" borderId="0" xfId="0" applyBorder="1"/>
    <xf numFmtId="0" fontId="6" fillId="0" borderId="1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right" vertical="center"/>
    </xf>
    <xf numFmtId="0" fontId="24" fillId="0" borderId="1" xfId="0" applyFont="1" applyFill="1" applyBorder="1" applyAlignment="1">
      <alignment horizontal="right"/>
    </xf>
    <xf numFmtId="0" fontId="42" fillId="0" borderId="0" xfId="0" applyFont="1"/>
    <xf numFmtId="0" fontId="43" fillId="0" borderId="0" xfId="0" applyFont="1" applyFill="1" applyBorder="1" applyAlignment="1">
      <alignment horizontal="right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3" xfId="0" applyFont="1" applyFill="1" applyBorder="1" applyAlignment="1"/>
    <xf numFmtId="0" fontId="5" fillId="0" borderId="4" xfId="0" applyFont="1" applyFill="1" applyBorder="1" applyAlignment="1"/>
    <xf numFmtId="0" fontId="4" fillId="0" borderId="3" xfId="0" applyFont="1" applyFill="1" applyBorder="1" applyAlignment="1"/>
    <xf numFmtId="0" fontId="4" fillId="0" borderId="4" xfId="0" applyFont="1" applyFill="1" applyBorder="1" applyAlignment="1"/>
    <xf numFmtId="0" fontId="5" fillId="0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Fill="1" applyBorder="1"/>
    <xf numFmtId="0" fontId="1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/>
    <xf numFmtId="0" fontId="4" fillId="0" borderId="4" xfId="0" applyFont="1" applyFill="1" applyBorder="1"/>
    <xf numFmtId="0" fontId="5" fillId="0" borderId="4" xfId="0" applyFont="1" applyFill="1" applyBorder="1" applyAlignment="1">
      <alignment horizontal="right"/>
    </xf>
    <xf numFmtId="0" fontId="5" fillId="0" borderId="4" xfId="0" applyFont="1" applyFill="1" applyBorder="1"/>
    <xf numFmtId="164" fontId="3" fillId="0" borderId="9" xfId="0" applyNumberFormat="1" applyFont="1" applyFill="1" applyBorder="1" applyAlignment="1">
      <alignment vertical="center"/>
    </xf>
    <xf numFmtId="165" fontId="29" fillId="0" borderId="10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right"/>
    </xf>
    <xf numFmtId="165" fontId="31" fillId="0" borderId="9" xfId="0" applyNumberFormat="1" applyFont="1" applyFill="1" applyBorder="1" applyAlignment="1">
      <alignment vertical="center"/>
    </xf>
    <xf numFmtId="1" fontId="20" fillId="0" borderId="10" xfId="0" applyNumberFormat="1" applyFont="1" applyFill="1" applyBorder="1" applyAlignment="1">
      <alignment horizontal="center" vertical="center"/>
    </xf>
    <xf numFmtId="165" fontId="4" fillId="0" borderId="4" xfId="0" applyNumberFormat="1" applyFont="1" applyBorder="1" applyAlignment="1">
      <alignment vertical="center"/>
    </xf>
    <xf numFmtId="1" fontId="36" fillId="0" borderId="10" xfId="0" applyNumberFormat="1" applyFont="1" applyFill="1" applyBorder="1" applyAlignment="1">
      <alignment vertical="center"/>
    </xf>
    <xf numFmtId="49" fontId="3" fillId="0" borderId="5" xfId="0" applyNumberFormat="1" applyFont="1" applyFill="1" applyBorder="1" applyAlignment="1">
      <alignment horizontal="right" vertical="center" wrapText="1"/>
    </xf>
    <xf numFmtId="164" fontId="1" fillId="0" borderId="14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vertical="center"/>
    </xf>
    <xf numFmtId="165" fontId="29" fillId="0" borderId="6" xfId="0" applyNumberFormat="1" applyFont="1" applyFill="1" applyBorder="1" applyAlignment="1">
      <alignment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" fillId="0" borderId="16" xfId="0" applyNumberFormat="1" applyFont="1" applyFill="1" applyBorder="1" applyAlignment="1">
      <alignment vertical="center"/>
    </xf>
    <xf numFmtId="165" fontId="28" fillId="0" borderId="16" xfId="0" applyNumberFormat="1" applyFont="1" applyFill="1" applyBorder="1" applyAlignment="1">
      <alignment vertical="center"/>
    </xf>
    <xf numFmtId="1" fontId="25" fillId="0" borderId="16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>
      <alignment horizontal="center" vertical="center"/>
    </xf>
    <xf numFmtId="1" fontId="24" fillId="0" borderId="16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165" fontId="31" fillId="0" borderId="5" xfId="0" applyNumberFormat="1" applyFont="1" applyFill="1" applyBorder="1" applyAlignment="1">
      <alignment vertical="center"/>
    </xf>
    <xf numFmtId="1" fontId="20" fillId="0" borderId="6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vertical="center"/>
    </xf>
    <xf numFmtId="165" fontId="32" fillId="0" borderId="16" xfId="0" applyNumberFormat="1" applyFont="1" applyFill="1" applyBorder="1" applyAlignment="1">
      <alignment vertical="center"/>
    </xf>
    <xf numFmtId="1" fontId="36" fillId="0" borderId="6" xfId="0" applyNumberFormat="1" applyFont="1" applyFill="1" applyBorder="1" applyAlignment="1">
      <alignment vertical="center"/>
    </xf>
    <xf numFmtId="0" fontId="5" fillId="0" borderId="7" xfId="0" applyFont="1" applyFill="1" applyBorder="1"/>
    <xf numFmtId="0" fontId="5" fillId="0" borderId="9" xfId="0" applyFont="1" applyFill="1" applyBorder="1"/>
    <xf numFmtId="0" fontId="1" fillId="0" borderId="17" xfId="0" applyNumberFormat="1" applyFont="1" applyFill="1" applyBorder="1" applyAlignment="1">
      <alignment horizontal="center" vertical="center"/>
    </xf>
    <xf numFmtId="1" fontId="24" fillId="0" borderId="19" xfId="0" applyNumberFormat="1" applyFont="1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 wrapText="1"/>
    </xf>
    <xf numFmtId="164" fontId="1" fillId="0" borderId="15" xfId="0" applyNumberFormat="1" applyFont="1" applyFill="1" applyBorder="1" applyAlignment="1">
      <alignment horizontal="center" vertical="center"/>
    </xf>
    <xf numFmtId="164" fontId="1" fillId="0" borderId="18" xfId="0" applyNumberFormat="1" applyFont="1" applyFill="1" applyBorder="1" applyAlignment="1">
      <alignment horizontal="center" vertical="center"/>
    </xf>
    <xf numFmtId="165" fontId="28" fillId="0" borderId="19" xfId="0" applyNumberFormat="1" applyFont="1" applyFill="1" applyBorder="1" applyAlignment="1">
      <alignment vertical="center"/>
    </xf>
    <xf numFmtId="1" fontId="25" fillId="0" borderId="19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6" fillId="0" borderId="19" xfId="0" applyFont="1" applyBorder="1" applyAlignment="1"/>
    <xf numFmtId="0" fontId="6" fillId="0" borderId="19" xfId="0" applyFont="1" applyBorder="1" applyAlignment="1">
      <alignment horizontal="right"/>
    </xf>
    <xf numFmtId="164" fontId="0" fillId="0" borderId="18" xfId="0" applyNumberFormat="1" applyFont="1" applyFill="1" applyBorder="1" applyAlignment="1">
      <alignment horizontal="center" vertical="center"/>
    </xf>
    <xf numFmtId="164" fontId="18" fillId="0" borderId="19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/>
    <xf numFmtId="0" fontId="4" fillId="0" borderId="11" xfId="0" applyFont="1" applyFill="1" applyBorder="1" applyAlignment="1"/>
    <xf numFmtId="0" fontId="4" fillId="0" borderId="13" xfId="0" applyFont="1" applyFill="1" applyBorder="1" applyAlignment="1"/>
    <xf numFmtId="0" fontId="5" fillId="0" borderId="27" xfId="0" applyFont="1" applyFill="1" applyBorder="1"/>
    <xf numFmtId="0" fontId="1" fillId="0" borderId="20" xfId="0" applyNumberFormat="1" applyFont="1" applyFill="1" applyBorder="1" applyAlignment="1">
      <alignment horizontal="center" vertical="center"/>
    </xf>
    <xf numFmtId="164" fontId="3" fillId="0" borderId="27" xfId="0" applyNumberFormat="1" applyFont="1" applyFill="1" applyBorder="1" applyAlignment="1">
      <alignment vertical="center"/>
    </xf>
    <xf numFmtId="165" fontId="29" fillId="0" borderId="28" xfId="0" applyNumberFormat="1" applyFont="1" applyFill="1" applyBorder="1" applyAlignment="1">
      <alignment vertical="center"/>
    </xf>
    <xf numFmtId="0" fontId="1" fillId="0" borderId="29" xfId="0" applyNumberFormat="1" applyFont="1" applyBorder="1" applyAlignment="1">
      <alignment horizontal="center" vertical="center"/>
    </xf>
    <xf numFmtId="164" fontId="9" fillId="0" borderId="30" xfId="0" applyNumberFormat="1" applyFont="1" applyBorder="1" applyAlignment="1">
      <alignment vertical="center"/>
    </xf>
    <xf numFmtId="0" fontId="0" fillId="0" borderId="30" xfId="0" applyNumberFormat="1" applyFont="1" applyBorder="1" applyAlignment="1">
      <alignment horizontal="center" vertical="center"/>
    </xf>
    <xf numFmtId="1" fontId="24" fillId="0" borderId="30" xfId="0" applyNumberFormat="1" applyFont="1" applyFill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  <xf numFmtId="165" fontId="31" fillId="0" borderId="27" xfId="0" applyNumberFormat="1" applyFont="1" applyFill="1" applyBorder="1" applyAlignment="1">
      <alignment vertical="center"/>
    </xf>
    <xf numFmtId="1" fontId="20" fillId="0" borderId="28" xfId="0" applyNumberFormat="1" applyFont="1" applyFill="1" applyBorder="1" applyAlignment="1">
      <alignment horizontal="center" vertical="center"/>
    </xf>
    <xf numFmtId="164" fontId="3" fillId="0" borderId="29" xfId="0" applyNumberFormat="1" applyFont="1" applyFill="1" applyBorder="1" applyAlignment="1">
      <alignment vertical="center"/>
    </xf>
    <xf numFmtId="165" fontId="32" fillId="0" borderId="30" xfId="0" applyNumberFormat="1" applyFont="1" applyFill="1" applyBorder="1" applyAlignment="1">
      <alignment vertical="center"/>
    </xf>
    <xf numFmtId="1" fontId="36" fillId="0" borderId="28" xfId="0" applyNumberFormat="1" applyFont="1" applyFill="1" applyBorder="1" applyAlignment="1">
      <alignment vertical="center"/>
    </xf>
    <xf numFmtId="1" fontId="20" fillId="0" borderId="32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/>
    <xf numFmtId="0" fontId="44" fillId="0" borderId="3" xfId="0" applyFont="1" applyFill="1" applyBorder="1" applyAlignment="1">
      <alignment horizontal="center"/>
    </xf>
    <xf numFmtId="1" fontId="0" fillId="0" borderId="31" xfId="0" applyNumberFormat="1" applyFont="1" applyFill="1" applyBorder="1" applyAlignment="1">
      <alignment horizontal="center" vertical="center"/>
    </xf>
    <xf numFmtId="1" fontId="0" fillId="0" borderId="32" xfId="0" applyNumberFormat="1" applyFont="1" applyFill="1" applyBorder="1" applyAlignment="1">
      <alignment horizontal="center" vertical="center"/>
    </xf>
    <xf numFmtId="1" fontId="0" fillId="0" borderId="21" xfId="0" applyNumberFormat="1" applyFon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right"/>
    </xf>
    <xf numFmtId="1" fontId="33" fillId="0" borderId="31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" fontId="33" fillId="0" borderId="16" xfId="0" applyNumberFormat="1" applyFont="1" applyFill="1" applyBorder="1" applyAlignment="1">
      <alignment horizontal="center" vertical="center"/>
    </xf>
    <xf numFmtId="1" fontId="33" fillId="0" borderId="30" xfId="0" applyNumberFormat="1" applyFont="1" applyFill="1" applyBorder="1" applyAlignment="1">
      <alignment horizontal="center" vertical="center"/>
    </xf>
    <xf numFmtId="0" fontId="0" fillId="0" borderId="0" xfId="0" applyFill="1"/>
    <xf numFmtId="165" fontId="36" fillId="0" borderId="5" xfId="0" applyNumberFormat="1" applyFont="1" applyFill="1" applyBorder="1" applyAlignment="1">
      <alignment vertical="center"/>
    </xf>
    <xf numFmtId="165" fontId="36" fillId="0" borderId="9" xfId="0" applyNumberFormat="1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vertical="center"/>
    </xf>
    <xf numFmtId="44" fontId="45" fillId="0" borderId="0" xfId="1" applyNumberFormat="1" applyFont="1" applyBorder="1"/>
    <xf numFmtId="165" fontId="23" fillId="0" borderId="16" xfId="0" applyNumberFormat="1" applyFont="1" applyFill="1" applyBorder="1" applyAlignment="1">
      <alignment vertical="center"/>
    </xf>
    <xf numFmtId="165" fontId="30" fillId="0" borderId="19" xfId="0" applyNumberFormat="1" applyFont="1" applyFill="1" applyBorder="1" applyAlignment="1">
      <alignment vertical="center"/>
    </xf>
    <xf numFmtId="165" fontId="30" fillId="0" borderId="30" xfId="0" applyNumberFormat="1" applyFont="1" applyFill="1" applyBorder="1" applyAlignment="1">
      <alignment vertical="center"/>
    </xf>
    <xf numFmtId="0" fontId="44" fillId="0" borderId="36" xfId="0" applyFont="1" applyFill="1" applyBorder="1" applyAlignment="1">
      <alignment horizontal="center"/>
    </xf>
    <xf numFmtId="164" fontId="0" fillId="0" borderId="27" xfId="0" applyNumberFormat="1" applyFill="1" applyBorder="1" applyAlignment="1">
      <alignment horizontal="right" vertical="center"/>
    </xf>
    <xf numFmtId="164" fontId="0" fillId="0" borderId="0" xfId="0" applyNumberFormat="1"/>
    <xf numFmtId="0" fontId="2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4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41" fillId="0" borderId="37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164" fontId="36" fillId="0" borderId="6" xfId="0" applyNumberFormat="1" applyFont="1" applyFill="1" applyBorder="1" applyAlignment="1">
      <alignment horizontal="center" vertical="center"/>
    </xf>
    <xf numFmtId="164" fontId="36" fillId="0" borderId="8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4" fillId="0" borderId="5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5" fillId="0" borderId="18" xfId="0" applyFont="1" applyFill="1" applyBorder="1" applyAlignment="1">
      <alignment horizontal="right"/>
    </xf>
    <xf numFmtId="0" fontId="5" fillId="0" borderId="19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6" fillId="0" borderId="14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0" fontId="16" fillId="0" borderId="17" xfId="0" applyNumberFormat="1" applyFont="1" applyBorder="1" applyAlignment="1">
      <alignment horizontal="center" vertical="center"/>
    </xf>
    <xf numFmtId="164" fontId="17" fillId="0" borderId="16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39" fillId="0" borderId="5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0" fontId="15" fillId="0" borderId="26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3"/>
  <sheetViews>
    <sheetView tabSelected="1" workbookViewId="0">
      <selection activeCell="K13" sqref="K13"/>
    </sheetView>
  </sheetViews>
  <sheetFormatPr defaultRowHeight="12.75"/>
  <cols>
    <col min="1" max="1" width="27.7109375" customWidth="1"/>
    <col min="2" max="2" width="10.85546875" hidden="1" customWidth="1"/>
    <col min="3" max="3" width="11.28515625" customWidth="1"/>
    <col min="4" max="4" width="13.28515625" customWidth="1"/>
    <col min="5" max="5" width="10.7109375" hidden="1" customWidth="1"/>
    <col min="6" max="6" width="10.28515625" hidden="1" customWidth="1"/>
    <col min="7" max="7" width="14" hidden="1" customWidth="1"/>
    <col min="8" max="8" width="13.5703125" hidden="1" customWidth="1"/>
    <col min="9" max="9" width="12.85546875" hidden="1" customWidth="1"/>
    <col min="10" max="10" width="17.28515625" customWidth="1"/>
    <col min="11" max="11" width="6.28515625" customWidth="1"/>
    <col min="12" max="12" width="2.85546875" style="3" hidden="1" customWidth="1"/>
    <col min="13" max="13" width="21.7109375" customWidth="1"/>
    <col min="14" max="16" width="16.140625" customWidth="1"/>
    <col min="17" max="17" width="14.140625" customWidth="1"/>
    <col min="18" max="18" width="7.28515625" customWidth="1"/>
    <col min="19" max="19" width="13.7109375" hidden="1" customWidth="1"/>
    <col min="20" max="20" width="18" style="97" customWidth="1"/>
    <col min="21" max="21" width="6.7109375" customWidth="1"/>
    <col min="22" max="22" width="11" hidden="1" customWidth="1"/>
    <col min="23" max="23" width="11.42578125" hidden="1" customWidth="1"/>
    <col min="24" max="24" width="12.5703125" hidden="1" customWidth="1"/>
  </cols>
  <sheetData>
    <row r="1" spans="1:24">
      <c r="A1" s="11" t="s">
        <v>49</v>
      </c>
      <c r="C1" s="12">
        <v>65</v>
      </c>
      <c r="D1" s="7"/>
    </row>
    <row r="2" spans="1:24" ht="13.5" thickBot="1"/>
    <row r="3" spans="1:24" ht="17.45" customHeight="1">
      <c r="A3" s="169" t="s">
        <v>9</v>
      </c>
      <c r="B3" s="60"/>
      <c r="C3" s="155" t="s">
        <v>41</v>
      </c>
      <c r="D3" s="156"/>
      <c r="E3" s="172" t="s">
        <v>31</v>
      </c>
      <c r="F3" s="132" t="s">
        <v>22</v>
      </c>
      <c r="G3" s="132"/>
      <c r="H3" s="132" t="s">
        <v>44</v>
      </c>
      <c r="I3" s="152" t="s">
        <v>60</v>
      </c>
      <c r="J3" s="152"/>
      <c r="K3" s="152" t="s">
        <v>53</v>
      </c>
      <c r="L3" s="146" t="s">
        <v>31</v>
      </c>
      <c r="M3" s="135" t="s">
        <v>61</v>
      </c>
      <c r="N3" s="176" t="s">
        <v>39</v>
      </c>
      <c r="O3" s="146" t="s">
        <v>31</v>
      </c>
      <c r="P3" s="142" t="s">
        <v>57</v>
      </c>
      <c r="Q3" s="143"/>
      <c r="R3" s="120" t="s">
        <v>51</v>
      </c>
      <c r="S3" s="146" t="s">
        <v>31</v>
      </c>
      <c r="T3" s="118" t="s">
        <v>64</v>
      </c>
      <c r="U3" s="122" t="s">
        <v>52</v>
      </c>
      <c r="V3" s="116" t="s">
        <v>23</v>
      </c>
      <c r="W3" s="117"/>
      <c r="X3" s="108" t="s">
        <v>39</v>
      </c>
    </row>
    <row r="4" spans="1:24" ht="13.15" customHeight="1">
      <c r="A4" s="170"/>
      <c r="B4" s="20"/>
      <c r="C4" s="157"/>
      <c r="D4" s="158"/>
      <c r="E4" s="173"/>
      <c r="F4" s="133"/>
      <c r="G4" s="133"/>
      <c r="H4" s="133"/>
      <c r="I4" s="153"/>
      <c r="J4" s="153"/>
      <c r="K4" s="153"/>
      <c r="L4" s="147"/>
      <c r="M4" s="136"/>
      <c r="N4" s="177"/>
      <c r="O4" s="147"/>
      <c r="P4" s="144"/>
      <c r="Q4" s="145"/>
      <c r="R4" s="121"/>
      <c r="S4" s="147"/>
      <c r="T4" s="119"/>
      <c r="U4" s="123"/>
      <c r="V4" s="116"/>
      <c r="W4" s="117"/>
      <c r="X4" s="108"/>
    </row>
    <row r="5" spans="1:24" ht="16.899999999999999" customHeight="1" thickBot="1">
      <c r="A5" s="171"/>
      <c r="B5" s="61"/>
      <c r="C5" s="124" t="s">
        <v>42</v>
      </c>
      <c r="D5" s="125"/>
      <c r="E5" s="174"/>
      <c r="F5" s="154" t="s">
        <v>3</v>
      </c>
      <c r="G5" s="154"/>
      <c r="H5" s="62"/>
      <c r="I5" s="63" t="s">
        <v>31</v>
      </c>
      <c r="J5" s="154" t="s">
        <v>4</v>
      </c>
      <c r="K5" s="154"/>
      <c r="L5" s="148"/>
      <c r="M5" s="124" t="s">
        <v>5</v>
      </c>
      <c r="N5" s="125"/>
      <c r="O5" s="148"/>
      <c r="P5" s="175" t="s">
        <v>3</v>
      </c>
      <c r="Q5" s="154"/>
      <c r="R5" s="62"/>
      <c r="S5" s="148"/>
      <c r="T5" s="124" t="s">
        <v>5</v>
      </c>
      <c r="U5" s="125"/>
      <c r="V5" s="109" t="s">
        <v>40</v>
      </c>
      <c r="W5" s="110"/>
      <c r="X5" s="110"/>
    </row>
    <row r="6" spans="1:24" ht="13.15" customHeight="1" thickBot="1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5"/>
      <c r="V6" s="13"/>
      <c r="W6" s="13"/>
      <c r="X6" s="14"/>
    </row>
    <row r="7" spans="1:24" ht="26.45" customHeight="1">
      <c r="A7" s="55" t="s">
        <v>24</v>
      </c>
      <c r="B7" s="35" t="s">
        <v>45</v>
      </c>
      <c r="C7" s="36">
        <v>12.3</v>
      </c>
      <c r="D7" s="37">
        <f>C7*$C$1</f>
        <v>799.5</v>
      </c>
      <c r="E7" s="56" t="s">
        <v>36</v>
      </c>
      <c r="F7" s="39">
        <v>32.130000000000003</v>
      </c>
      <c r="G7" s="40">
        <f>F7*$C$1</f>
        <v>2088.4500000000003</v>
      </c>
      <c r="H7" s="41">
        <f>(G7/D7-1)*100</f>
        <v>161.21951219512201</v>
      </c>
      <c r="I7" s="149"/>
      <c r="J7" s="149"/>
      <c r="K7" s="149"/>
      <c r="L7" s="44">
        <v>89644</v>
      </c>
      <c r="M7" s="45">
        <v>1568.7</v>
      </c>
      <c r="N7" s="46">
        <f>(M7/D7-1)*100</f>
        <v>96.210131332082554</v>
      </c>
      <c r="O7" s="44" t="s">
        <v>55</v>
      </c>
      <c r="P7" s="47">
        <v>42.75</v>
      </c>
      <c r="Q7" s="48">
        <f>P7*$C$1</f>
        <v>2778.75</v>
      </c>
      <c r="R7" s="95">
        <f>(Q7/D7-1)*100</f>
        <v>247.5609756097561</v>
      </c>
      <c r="S7" s="90"/>
      <c r="T7" s="126"/>
      <c r="U7" s="127"/>
      <c r="V7" s="159"/>
      <c r="W7" s="160"/>
      <c r="X7" s="160"/>
    </row>
    <row r="8" spans="1:24" ht="15" customHeight="1">
      <c r="A8" s="50" t="s">
        <v>10</v>
      </c>
      <c r="B8" s="21"/>
      <c r="C8" s="139" t="s">
        <v>43</v>
      </c>
      <c r="D8" s="140"/>
      <c r="E8" s="23"/>
      <c r="F8" s="112" t="s">
        <v>38</v>
      </c>
      <c r="G8" s="112"/>
      <c r="H8" s="134"/>
      <c r="I8" s="150"/>
      <c r="J8" s="150"/>
      <c r="K8" s="150"/>
      <c r="L8" s="22"/>
      <c r="M8" s="89"/>
      <c r="N8" s="141"/>
      <c r="O8" s="19"/>
      <c r="P8" s="111" t="s">
        <v>16</v>
      </c>
      <c r="Q8" s="112"/>
      <c r="R8" s="161"/>
      <c r="S8" s="91"/>
      <c r="T8" s="128"/>
      <c r="U8" s="129"/>
      <c r="V8" s="159"/>
      <c r="W8" s="160"/>
      <c r="X8" s="160"/>
    </row>
    <row r="9" spans="1:24" ht="15" customHeight="1">
      <c r="A9" s="50" t="s">
        <v>11</v>
      </c>
      <c r="B9" s="21"/>
      <c r="C9" s="139" t="s">
        <v>2</v>
      </c>
      <c r="D9" s="140"/>
      <c r="E9" s="24"/>
      <c r="F9" s="112" t="s">
        <v>2</v>
      </c>
      <c r="G9" s="112"/>
      <c r="H9" s="134"/>
      <c r="I9" s="150"/>
      <c r="J9" s="150"/>
      <c r="K9" s="150"/>
      <c r="L9" s="22"/>
      <c r="M9" s="29" t="s">
        <v>0</v>
      </c>
      <c r="N9" s="141"/>
      <c r="O9" s="19"/>
      <c r="P9" s="111" t="s">
        <v>2</v>
      </c>
      <c r="Q9" s="112"/>
      <c r="R9" s="161"/>
      <c r="S9" s="91"/>
      <c r="T9" s="128"/>
      <c r="U9" s="129"/>
      <c r="V9" s="159"/>
      <c r="W9" s="160"/>
      <c r="X9" s="160"/>
    </row>
    <row r="10" spans="1:24" ht="16.149999999999999" customHeight="1">
      <c r="A10" s="50" t="s">
        <v>12</v>
      </c>
      <c r="B10" s="21"/>
      <c r="C10" s="139" t="s">
        <v>25</v>
      </c>
      <c r="D10" s="140"/>
      <c r="E10" s="23"/>
      <c r="F10" s="112" t="s">
        <v>25</v>
      </c>
      <c r="G10" s="112"/>
      <c r="H10" s="134"/>
      <c r="I10" s="150"/>
      <c r="J10" s="150"/>
      <c r="K10" s="150"/>
      <c r="L10" s="22"/>
      <c r="M10" s="29" t="s">
        <v>26</v>
      </c>
      <c r="N10" s="141"/>
      <c r="O10" s="19"/>
      <c r="P10" s="111" t="s">
        <v>27</v>
      </c>
      <c r="Q10" s="112"/>
      <c r="R10" s="161"/>
      <c r="S10" s="91"/>
      <c r="T10" s="128"/>
      <c r="U10" s="129"/>
      <c r="V10" s="159"/>
      <c r="W10" s="160"/>
      <c r="X10" s="160"/>
    </row>
    <row r="11" spans="1:24" ht="15.75" thickBot="1">
      <c r="A11" s="51" t="s">
        <v>1</v>
      </c>
      <c r="B11" s="52">
        <v>83052</v>
      </c>
      <c r="C11" s="27">
        <v>10.1</v>
      </c>
      <c r="D11" s="28">
        <f>C11*$C$1</f>
        <v>656.5</v>
      </c>
      <c r="E11" s="57" t="s">
        <v>37</v>
      </c>
      <c r="F11" s="54">
        <v>27.9</v>
      </c>
      <c r="G11" s="58">
        <f>F11*$C$1</f>
        <v>1813.5</v>
      </c>
      <c r="H11" s="59">
        <f>(G11/D11-1)*100</f>
        <v>176.23762376237622</v>
      </c>
      <c r="I11" s="151"/>
      <c r="J11" s="151"/>
      <c r="K11" s="151"/>
      <c r="L11" s="52">
        <v>89649</v>
      </c>
      <c r="M11" s="30">
        <v>1098.0999999999999</v>
      </c>
      <c r="N11" s="31">
        <f>(M11/D11-1)*100</f>
        <v>67.265803503427264</v>
      </c>
      <c r="O11" s="83"/>
      <c r="P11" s="137" t="s">
        <v>0</v>
      </c>
      <c r="Q11" s="138"/>
      <c r="R11" s="162"/>
      <c r="S11" s="92"/>
      <c r="T11" s="130"/>
      <c r="U11" s="131"/>
      <c r="V11" s="159"/>
      <c r="W11" s="160"/>
      <c r="X11" s="160"/>
    </row>
    <row r="12" spans="1:24" ht="16.149999999999999" customHeight="1" thickBot="1">
      <c r="A12" s="163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5"/>
      <c r="V12" s="15"/>
      <c r="W12" s="15"/>
      <c r="X12" s="16"/>
    </row>
    <row r="13" spans="1:24" ht="35.25" customHeight="1">
      <c r="A13" s="34" t="s">
        <v>14</v>
      </c>
      <c r="B13" s="35" t="s">
        <v>46</v>
      </c>
      <c r="C13" s="36">
        <v>41.03</v>
      </c>
      <c r="D13" s="37">
        <f>C13*$C$1</f>
        <v>2666.9500000000003</v>
      </c>
      <c r="E13" s="38" t="s">
        <v>50</v>
      </c>
      <c r="F13" s="39">
        <v>48.58</v>
      </c>
      <c r="G13" s="40">
        <f>F13*$C$1</f>
        <v>3157.7</v>
      </c>
      <c r="H13" s="41">
        <f>(G13/D13-1)*100</f>
        <v>18.401169875700685</v>
      </c>
      <c r="I13" s="42" t="s">
        <v>34</v>
      </c>
      <c r="J13" s="102">
        <v>5062.62</v>
      </c>
      <c r="K13" s="43">
        <f>(J13/D13-1)*100</f>
        <v>89.828080766418552</v>
      </c>
      <c r="L13" s="44">
        <v>89611</v>
      </c>
      <c r="M13" s="45">
        <v>11746.07</v>
      </c>
      <c r="N13" s="46">
        <f>(M13/D13-1)*100</f>
        <v>340.43082922439487</v>
      </c>
      <c r="O13" s="86" t="s">
        <v>56</v>
      </c>
      <c r="P13" s="47">
        <v>83.46</v>
      </c>
      <c r="Q13" s="48">
        <f>P13*$C$1</f>
        <v>5424.9</v>
      </c>
      <c r="R13" s="95">
        <f>(Q13/D13-1)*100</f>
        <v>103.41213746039482</v>
      </c>
      <c r="S13" s="86" t="s">
        <v>58</v>
      </c>
      <c r="T13" s="98">
        <v>6582.5</v>
      </c>
      <c r="U13" s="49">
        <f>(T13/D13-1)*100</f>
        <v>146.81752563790096</v>
      </c>
      <c r="V13" s="159"/>
      <c r="W13" s="160"/>
      <c r="X13" s="160"/>
    </row>
    <row r="14" spans="1:24">
      <c r="A14" s="50" t="s">
        <v>10</v>
      </c>
      <c r="B14" s="21"/>
      <c r="C14" s="139" t="s">
        <v>17</v>
      </c>
      <c r="D14" s="140"/>
      <c r="E14" s="25"/>
      <c r="F14" s="112" t="s">
        <v>6</v>
      </c>
      <c r="G14" s="112"/>
      <c r="H14" s="134"/>
      <c r="I14" s="4"/>
      <c r="J14" s="6" t="s">
        <v>8</v>
      </c>
      <c r="K14" s="10"/>
      <c r="L14" s="22"/>
      <c r="M14" s="29" t="s">
        <v>19</v>
      </c>
      <c r="N14" s="141"/>
      <c r="O14" s="85"/>
      <c r="P14" s="111" t="s">
        <v>17</v>
      </c>
      <c r="Q14" s="112"/>
      <c r="R14" s="166"/>
      <c r="S14" s="93"/>
      <c r="T14" s="139" t="s">
        <v>21</v>
      </c>
      <c r="U14" s="140"/>
      <c r="V14" s="159"/>
      <c r="W14" s="160"/>
      <c r="X14" s="160"/>
    </row>
    <row r="15" spans="1:24">
      <c r="A15" s="50" t="s">
        <v>11</v>
      </c>
      <c r="B15" s="21"/>
      <c r="C15" s="139" t="s">
        <v>48</v>
      </c>
      <c r="D15" s="140"/>
      <c r="E15" s="26"/>
      <c r="F15" s="112" t="s">
        <v>48</v>
      </c>
      <c r="G15" s="112"/>
      <c r="H15" s="134"/>
      <c r="I15" s="4"/>
      <c r="J15" s="6" t="s">
        <v>15</v>
      </c>
      <c r="K15" s="10"/>
      <c r="L15" s="22"/>
      <c r="M15" s="29" t="s">
        <v>7</v>
      </c>
      <c r="N15" s="141"/>
      <c r="O15" s="85"/>
      <c r="P15" s="111" t="s">
        <v>18</v>
      </c>
      <c r="Q15" s="112"/>
      <c r="R15" s="167"/>
      <c r="S15" s="94"/>
      <c r="T15" s="139" t="s">
        <v>15</v>
      </c>
      <c r="U15" s="140"/>
      <c r="V15" s="159"/>
      <c r="W15" s="160"/>
      <c r="X15" s="160"/>
    </row>
    <row r="16" spans="1:24">
      <c r="A16" s="50" t="s">
        <v>13</v>
      </c>
      <c r="B16" s="21"/>
      <c r="C16" s="139" t="s">
        <v>33</v>
      </c>
      <c r="D16" s="140"/>
      <c r="E16" s="25"/>
      <c r="F16" s="112" t="s">
        <v>28</v>
      </c>
      <c r="G16" s="112"/>
      <c r="H16" s="134"/>
      <c r="I16" s="4"/>
      <c r="J16" s="6" t="s">
        <v>33</v>
      </c>
      <c r="K16" s="10"/>
      <c r="L16" s="22"/>
      <c r="M16" s="29" t="s">
        <v>29</v>
      </c>
      <c r="N16" s="141"/>
      <c r="O16" s="85"/>
      <c r="P16" s="111" t="s">
        <v>30</v>
      </c>
      <c r="Q16" s="112"/>
      <c r="R16" s="167"/>
      <c r="S16" s="94"/>
      <c r="T16" s="139" t="s">
        <v>29</v>
      </c>
      <c r="U16" s="140"/>
      <c r="V16" s="159"/>
      <c r="W16" s="160"/>
      <c r="X16" s="160"/>
    </row>
    <row r="17" spans="1:24" ht="15.75" thickBot="1">
      <c r="A17" s="51" t="s">
        <v>1</v>
      </c>
      <c r="B17" s="52">
        <v>83058</v>
      </c>
      <c r="C17" s="27">
        <v>20.97</v>
      </c>
      <c r="D17" s="28">
        <f>C17*$C$1</f>
        <v>1363.05</v>
      </c>
      <c r="E17" s="64" t="s">
        <v>32</v>
      </c>
      <c r="F17" s="54">
        <v>10.039999999999999</v>
      </c>
      <c r="G17" s="58">
        <f>F17*$C$1</f>
        <v>652.59999999999991</v>
      </c>
      <c r="H17" s="59">
        <f>(G17/D17-1)*100</f>
        <v>-52.122079160705766</v>
      </c>
      <c r="I17" s="65" t="s">
        <v>35</v>
      </c>
      <c r="J17" s="103">
        <v>3279.53</v>
      </c>
      <c r="K17" s="53">
        <f>(J17/D17-1)*100</f>
        <v>140.60232566670336</v>
      </c>
      <c r="L17" s="52">
        <v>89631</v>
      </c>
      <c r="M17" s="30">
        <v>5360.81</v>
      </c>
      <c r="N17" s="31">
        <f>(M17/D17-1)*100</f>
        <v>293.29518359561285</v>
      </c>
      <c r="O17" s="87"/>
      <c r="P17" s="137" t="s">
        <v>0</v>
      </c>
      <c r="Q17" s="138"/>
      <c r="R17" s="168"/>
      <c r="S17" s="105" t="s">
        <v>59</v>
      </c>
      <c r="T17" s="99">
        <v>2661.98</v>
      </c>
      <c r="U17" s="33">
        <f>(T17/D17-1)*100</f>
        <v>95.295843879534871</v>
      </c>
      <c r="V17" s="159"/>
      <c r="W17" s="160"/>
      <c r="X17" s="160"/>
    </row>
    <row r="18" spans="1:24" ht="16.149999999999999" customHeight="1" thickBot="1">
      <c r="A18" s="66"/>
      <c r="B18" s="67"/>
      <c r="C18" s="66"/>
      <c r="D18" s="68"/>
      <c r="E18" s="67"/>
      <c r="F18" s="67"/>
      <c r="G18" s="67"/>
      <c r="H18" s="67"/>
      <c r="I18" s="67"/>
      <c r="J18" s="67"/>
      <c r="K18" s="67"/>
      <c r="L18" s="67"/>
      <c r="M18" s="66"/>
      <c r="N18" s="68"/>
      <c r="O18" s="84"/>
      <c r="P18" s="67"/>
      <c r="Q18" s="67"/>
      <c r="R18" s="67"/>
      <c r="S18" s="67"/>
      <c r="T18" s="66"/>
      <c r="U18" s="68"/>
      <c r="V18" s="17"/>
      <c r="W18" s="18"/>
      <c r="X18" s="8"/>
    </row>
    <row r="19" spans="1:24" ht="15.75" thickBot="1">
      <c r="A19" s="69" t="s">
        <v>20</v>
      </c>
      <c r="B19" s="70" t="s">
        <v>47</v>
      </c>
      <c r="C19" s="71">
        <v>3.02</v>
      </c>
      <c r="D19" s="72">
        <f>C19*$C$1</f>
        <v>196.3</v>
      </c>
      <c r="E19" s="73"/>
      <c r="F19" s="74"/>
      <c r="G19" s="74"/>
      <c r="H19" s="74"/>
      <c r="I19" s="75" t="s">
        <v>54</v>
      </c>
      <c r="J19" s="104">
        <v>381.9</v>
      </c>
      <c r="K19" s="76">
        <f>(J19/D19-1)*100</f>
        <v>94.549159449821673</v>
      </c>
      <c r="L19" s="77">
        <v>77210</v>
      </c>
      <c r="M19" s="78">
        <v>302.17</v>
      </c>
      <c r="N19" s="79">
        <f>(M19/D19-1)*100</f>
        <v>53.932755985736122</v>
      </c>
      <c r="O19" s="88">
        <v>6120008</v>
      </c>
      <c r="P19" s="80">
        <v>6.54</v>
      </c>
      <c r="Q19" s="81">
        <f>P19*$C$1</f>
        <v>425.1</v>
      </c>
      <c r="R19" s="96">
        <f>(Q19/D19-1)*100</f>
        <v>116.55629139072849</v>
      </c>
      <c r="S19" s="106" t="s">
        <v>62</v>
      </c>
      <c r="T19" s="100">
        <v>394.36</v>
      </c>
      <c r="U19" s="82">
        <f>(T19/D19-1)*100</f>
        <v>100.89658685685174</v>
      </c>
      <c r="V19" s="32"/>
      <c r="W19" s="9" t="s">
        <v>0</v>
      </c>
      <c r="X19" s="9" t="s">
        <v>0</v>
      </c>
    </row>
    <row r="21" spans="1:24">
      <c r="A21" s="1"/>
      <c r="B21" s="1"/>
      <c r="C21" s="1"/>
      <c r="D21" s="1"/>
      <c r="E21" s="1"/>
    </row>
    <row r="22" spans="1:24">
      <c r="B22" s="2"/>
      <c r="C22" s="2"/>
      <c r="D22" s="2"/>
      <c r="E22" s="2"/>
      <c r="F22" s="5"/>
      <c r="G22" s="5"/>
      <c r="H22" s="5"/>
      <c r="J22" s="101"/>
      <c r="P22" s="107">
        <f>P13*0.55</f>
        <v>45.902999999999999</v>
      </c>
    </row>
    <row r="23" spans="1:24">
      <c r="P23" t="s">
        <v>63</v>
      </c>
    </row>
  </sheetData>
  <mergeCells count="61">
    <mergeCell ref="S3:S5"/>
    <mergeCell ref="A3:A5"/>
    <mergeCell ref="L3:L5"/>
    <mergeCell ref="E3:E5"/>
    <mergeCell ref="I3:J4"/>
    <mergeCell ref="P5:Q5"/>
    <mergeCell ref="N3:N4"/>
    <mergeCell ref="V7:X11"/>
    <mergeCell ref="P14:Q14"/>
    <mergeCell ref="R8:R11"/>
    <mergeCell ref="A12:U12"/>
    <mergeCell ref="R14:R17"/>
    <mergeCell ref="F8:G8"/>
    <mergeCell ref="F9:G9"/>
    <mergeCell ref="F10:G10"/>
    <mergeCell ref="T16:U16"/>
    <mergeCell ref="N14:N16"/>
    <mergeCell ref="H14:H16"/>
    <mergeCell ref="P15:Q15"/>
    <mergeCell ref="F16:G16"/>
    <mergeCell ref="F14:G14"/>
    <mergeCell ref="F15:G15"/>
    <mergeCell ref="C15:D15"/>
    <mergeCell ref="C16:D16"/>
    <mergeCell ref="P16:Q16"/>
    <mergeCell ref="P17:Q17"/>
    <mergeCell ref="V13:X17"/>
    <mergeCell ref="T14:U14"/>
    <mergeCell ref="T15:U15"/>
    <mergeCell ref="P11:Q11"/>
    <mergeCell ref="C14:D14"/>
    <mergeCell ref="N8:N10"/>
    <mergeCell ref="P3:Q4"/>
    <mergeCell ref="O3:O5"/>
    <mergeCell ref="I7:J11"/>
    <mergeCell ref="K3:K4"/>
    <mergeCell ref="J5:K5"/>
    <mergeCell ref="K7:K11"/>
    <mergeCell ref="C3:D4"/>
    <mergeCell ref="C5:D5"/>
    <mergeCell ref="F3:G4"/>
    <mergeCell ref="F5:G5"/>
    <mergeCell ref="C8:D8"/>
    <mergeCell ref="C9:D9"/>
    <mergeCell ref="C10:D10"/>
    <mergeCell ref="X3:X4"/>
    <mergeCell ref="V5:X5"/>
    <mergeCell ref="P8:Q8"/>
    <mergeCell ref="P9:Q9"/>
    <mergeCell ref="P10:Q10"/>
    <mergeCell ref="A6:U6"/>
    <mergeCell ref="V3:W4"/>
    <mergeCell ref="T3:T4"/>
    <mergeCell ref="R3:R4"/>
    <mergeCell ref="U3:U4"/>
    <mergeCell ref="T5:U5"/>
    <mergeCell ref="T7:U11"/>
    <mergeCell ref="H3:H4"/>
    <mergeCell ref="H8:H10"/>
    <mergeCell ref="M3:M4"/>
    <mergeCell ref="M5:N5"/>
  </mergeCells>
  <phoneticPr fontId="2" type="noConversion"/>
  <pageMargins left="0.39370078740157483" right="0.3937007874015748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 NT</dc:creator>
  <cp:lastModifiedBy>borisov</cp:lastModifiedBy>
  <cp:lastPrinted>2015-06-17T08:22:55Z</cp:lastPrinted>
  <dcterms:created xsi:type="dcterms:W3CDTF">2010-06-22T08:12:13Z</dcterms:created>
  <dcterms:modified xsi:type="dcterms:W3CDTF">2016-12-12T11:13:19Z</dcterms:modified>
</cp:coreProperties>
</file>